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rques\Desktop\2018-1019\Sociology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1" i="1"/>
  <c r="G22" i="1"/>
  <c r="G26" i="1"/>
  <c r="G21" i="1"/>
  <c r="G18" i="1"/>
  <c r="G9" i="1"/>
  <c r="G5" i="1"/>
  <c r="G4" i="1"/>
  <c r="G8" i="1"/>
  <c r="G7" i="1"/>
  <c r="G6" i="1"/>
  <c r="G24" i="1"/>
  <c r="G20" i="1"/>
  <c r="G19" i="1"/>
  <c r="G17" i="1"/>
  <c r="G16" i="1"/>
  <c r="G15" i="1"/>
  <c r="G14" i="1"/>
  <c r="G13" i="1"/>
  <c r="G10" i="1"/>
</calcChain>
</file>

<file path=xl/sharedStrings.xml><?xml version="1.0" encoding="utf-8"?>
<sst xmlns="http://schemas.openxmlformats.org/spreadsheetml/2006/main" count="97" uniqueCount="70">
  <si>
    <t>Cancer Type</t>
  </si>
  <si>
    <t>Number of Grants involving Cancer Type**</t>
  </si>
  <si>
    <t>Funded Amount ($)</t>
  </si>
  <si>
    <t>Specific Amount ($)</t>
  </si>
  <si>
    <t>Brain Cancer</t>
  </si>
  <si>
    <t>28,683,500</t>
  </si>
  <si>
    <t>20,941,900</t>
  </si>
  <si>
    <t>88,348,750</t>
  </si>
  <si>
    <t>59,343,545</t>
  </si>
  <si>
    <t>Cervical Cancer</t>
  </si>
  <si>
    <t>10,773,128</t>
  </si>
  <si>
    <t>4,963,779</t>
  </si>
  <si>
    <t>Colon and Rectal Cancer</t>
  </si>
  <si>
    <t>52,116,500</t>
  </si>
  <si>
    <t>29,547,580</t>
  </si>
  <si>
    <t>Head and Neck Cancer</t>
  </si>
  <si>
    <t>11,901,878</t>
  </si>
  <si>
    <t>7,206,789</t>
  </si>
  <si>
    <t>Kidney Cancer</t>
  </si>
  <si>
    <t>3,950,000</t>
  </si>
  <si>
    <t>1,487,760</t>
  </si>
  <si>
    <t>Leukemia/Leukaemia</t>
  </si>
  <si>
    <t>36,082,000</t>
  </si>
  <si>
    <t>23,957,550</t>
  </si>
  <si>
    <t>Liver Cancer</t>
  </si>
  <si>
    <t>11,768,500</t>
  </si>
  <si>
    <t>8,370,890</t>
  </si>
  <si>
    <t>Lung Cancer</t>
  </si>
  <si>
    <t>46,047,500</t>
  </si>
  <si>
    <t>26,564,695</t>
  </si>
  <si>
    <t>Non-Hodgkin's Lymphoma</t>
  </si>
  <si>
    <t>14,147,000</t>
  </si>
  <si>
    <t>6,424,685</t>
  </si>
  <si>
    <t>Ovarian Cancer</t>
  </si>
  <si>
    <t>24,552,500</t>
  </si>
  <si>
    <t>12,353,430</t>
  </si>
  <si>
    <t>Pancreatic Cancer</t>
  </si>
  <si>
    <t>22,230,000</t>
  </si>
  <si>
    <t>12,055,395</t>
  </si>
  <si>
    <t>Prostate Cancer</t>
  </si>
  <si>
    <t>44,185,252</t>
  </si>
  <si>
    <t>29,265,977</t>
  </si>
  <si>
    <t>Skin Cancer</t>
  </si>
  <si>
    <t>27,068,750</t>
  </si>
  <si>
    <t>14,890,925</t>
  </si>
  <si>
    <t>Thyroid Cancer</t>
  </si>
  <si>
    <t>6,107,000</t>
  </si>
  <si>
    <t>4,976,675</t>
  </si>
  <si>
    <t>Other Cancer Types</t>
  </si>
  <si>
    <t>99,401,500</t>
  </si>
  <si>
    <t>40,962,390</t>
  </si>
  <si>
    <t>Applies to all cancers ≠</t>
  </si>
  <si>
    <t>104,045,008</t>
  </si>
  <si>
    <t>87,071,923</t>
  </si>
  <si>
    <t>Grand Total</t>
  </si>
  <si>
    <t>390,365,888</t>
  </si>
  <si>
    <t>Estimated New Cases</t>
  </si>
  <si>
    <t>Estimated New Deaths</t>
  </si>
  <si>
    <t>Studying Cancer in a Sociological Way - Current Grants by Cancer Type (Current as of August 1, 2017)</t>
  </si>
  <si>
    <t>Deaths for New Cases</t>
  </si>
  <si>
    <t>Breast Cancer (F)</t>
  </si>
  <si>
    <t>Breast Cancer(M)</t>
  </si>
  <si>
    <t>Breast Cancer (All)</t>
  </si>
  <si>
    <t>N/A</t>
  </si>
  <si>
    <t>Bladder Cancer</t>
  </si>
  <si>
    <t>Survival Rate in Five Years</t>
  </si>
  <si>
    <t>National Cancer Institute - USA</t>
  </si>
  <si>
    <t>Stomach Cancer</t>
  </si>
  <si>
    <t>Endometrial Cancer</t>
  </si>
  <si>
    <t>Testis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</si>
</sst>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1" applyFont="1" applyAlignment="1">
      <alignment horizontal="left"/>
    </xf>
    <xf numFmtId="9" fontId="0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1" applyNumberFormat="1" applyFont="1" applyAlignment="1">
      <alignment horizontal="left"/>
    </xf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10" sqref="I10"/>
    </sheetView>
  </sheetViews>
  <sheetFormatPr defaultRowHeight="15" x14ac:dyDescent="0.25"/>
  <cols>
    <col min="1" max="1" width="36.42578125" customWidth="1"/>
    <col min="2" max="2" width="16.28515625" customWidth="1"/>
    <col min="3" max="3" width="18.28515625" customWidth="1"/>
    <col min="4" max="4" width="19.42578125" customWidth="1"/>
    <col min="5" max="5" width="20.5703125" customWidth="1"/>
    <col min="6" max="6" width="21.7109375" customWidth="1"/>
    <col min="7" max="7" width="20" customWidth="1"/>
    <col min="8" max="8" width="27.7109375" customWidth="1"/>
  </cols>
  <sheetData>
    <row r="1" spans="1:8" ht="28.5" x14ac:dyDescent="0.45">
      <c r="A1" s="2" t="s">
        <v>58</v>
      </c>
    </row>
    <row r="2" spans="1:8" ht="18.75" x14ac:dyDescent="0.3">
      <c r="A2" s="3"/>
      <c r="B2" s="3" t="s">
        <v>66</v>
      </c>
    </row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56</v>
      </c>
      <c r="F3" t="s">
        <v>57</v>
      </c>
      <c r="G3" t="s">
        <v>59</v>
      </c>
      <c r="H3" t="s">
        <v>65</v>
      </c>
    </row>
    <row r="4" spans="1:8" x14ac:dyDescent="0.25">
      <c r="A4" t="s">
        <v>64</v>
      </c>
      <c r="B4" t="s">
        <v>63</v>
      </c>
      <c r="C4" t="s">
        <v>63</v>
      </c>
      <c r="D4" t="s">
        <v>63</v>
      </c>
      <c r="E4" s="4">
        <v>79.03</v>
      </c>
      <c r="F4" s="4">
        <v>16.87</v>
      </c>
      <c r="G4" s="6">
        <f t="shared" ref="G4:G5" si="0">(F4/E4)</f>
        <v>0.21346324180690879</v>
      </c>
      <c r="H4" s="9">
        <v>0.77300000000000002</v>
      </c>
    </row>
    <row r="5" spans="1:8" x14ac:dyDescent="0.25">
      <c r="A5" t="s">
        <v>4</v>
      </c>
      <c r="B5" s="1">
        <v>51</v>
      </c>
      <c r="C5" t="s">
        <v>5</v>
      </c>
      <c r="D5" t="s">
        <v>6</v>
      </c>
      <c r="E5" s="4">
        <v>23.8</v>
      </c>
      <c r="F5" s="4">
        <v>16.7</v>
      </c>
      <c r="G5" s="6">
        <f t="shared" si="0"/>
        <v>0.70168067226890751</v>
      </c>
      <c r="H5" s="9">
        <v>0.33600000000000002</v>
      </c>
    </row>
    <row r="6" spans="1:8" x14ac:dyDescent="0.25">
      <c r="A6" t="s">
        <v>62</v>
      </c>
      <c r="B6" s="1">
        <v>159</v>
      </c>
      <c r="C6" t="s">
        <v>7</v>
      </c>
      <c r="D6" t="s">
        <v>8</v>
      </c>
      <c r="E6" s="4">
        <v>255.18</v>
      </c>
      <c r="F6" s="4">
        <v>41.07</v>
      </c>
      <c r="G6" s="7">
        <f>(F6/E6)</f>
        <v>0.16094521514225252</v>
      </c>
      <c r="H6" s="9" t="s">
        <v>63</v>
      </c>
    </row>
    <row r="7" spans="1:8" x14ac:dyDescent="0.25">
      <c r="A7" t="s">
        <v>60</v>
      </c>
      <c r="B7" t="s">
        <v>63</v>
      </c>
      <c r="C7" t="s">
        <v>63</v>
      </c>
      <c r="D7" t="s">
        <v>63</v>
      </c>
      <c r="E7" s="4">
        <v>252.71</v>
      </c>
      <c r="F7" s="4">
        <v>40.61</v>
      </c>
      <c r="G7" s="7">
        <f>(F7/E7)</f>
        <v>0.16069803331882393</v>
      </c>
      <c r="H7" s="10">
        <v>0.89700000000000002</v>
      </c>
    </row>
    <row r="8" spans="1:8" x14ac:dyDescent="0.25">
      <c r="A8" t="s">
        <v>61</v>
      </c>
      <c r="B8" s="1" t="s">
        <v>63</v>
      </c>
      <c r="C8" t="s">
        <v>63</v>
      </c>
      <c r="D8" t="s">
        <v>63</v>
      </c>
      <c r="E8" s="4">
        <v>2.4700000000000002</v>
      </c>
      <c r="F8" s="1">
        <v>460</v>
      </c>
      <c r="G8" s="6">
        <f>(460/2470)</f>
        <v>0.18623481781376519</v>
      </c>
      <c r="H8" s="10" t="s">
        <v>63</v>
      </c>
    </row>
    <row r="9" spans="1:8" x14ac:dyDescent="0.25">
      <c r="A9" t="s">
        <v>9</v>
      </c>
      <c r="B9" s="1">
        <v>26</v>
      </c>
      <c r="C9" t="s">
        <v>10</v>
      </c>
      <c r="D9" t="s">
        <v>11</v>
      </c>
      <c r="E9" s="4">
        <v>12.82</v>
      </c>
      <c r="F9" s="4">
        <v>4.21</v>
      </c>
      <c r="G9" s="6">
        <f>(F9/E9)</f>
        <v>0.328393135725429</v>
      </c>
      <c r="H9" s="9">
        <v>0.67100000000000004</v>
      </c>
    </row>
    <row r="10" spans="1:8" x14ac:dyDescent="0.25">
      <c r="A10" t="s">
        <v>12</v>
      </c>
      <c r="B10" s="1">
        <v>88</v>
      </c>
      <c r="C10" t="s">
        <v>13</v>
      </c>
      <c r="D10" t="s">
        <v>14</v>
      </c>
      <c r="E10" s="4">
        <v>135.43</v>
      </c>
      <c r="F10" s="4">
        <v>50.26</v>
      </c>
      <c r="G10" s="6">
        <f>(F10/E10)</f>
        <v>0.37111422875286121</v>
      </c>
      <c r="H10" s="9">
        <v>0.64900000000000002</v>
      </c>
    </row>
    <row r="11" spans="1:8" x14ac:dyDescent="0.25">
      <c r="A11" t="s">
        <v>68</v>
      </c>
      <c r="B11" s="1" t="s">
        <v>63</v>
      </c>
      <c r="C11" s="1" t="s">
        <v>63</v>
      </c>
      <c r="D11" s="1" t="s">
        <v>63</v>
      </c>
      <c r="E11" s="4">
        <v>61.38</v>
      </c>
      <c r="F11" s="4">
        <v>10.92</v>
      </c>
      <c r="G11" s="6">
        <f>(F11/E11)</f>
        <v>0.17790811339198434</v>
      </c>
      <c r="H11" s="9">
        <v>0.81299999999999994</v>
      </c>
    </row>
    <row r="12" spans="1:8" x14ac:dyDescent="0.25">
      <c r="A12" t="s">
        <v>15</v>
      </c>
      <c r="B12" s="1">
        <v>19</v>
      </c>
      <c r="C12" t="s">
        <v>16</v>
      </c>
      <c r="D12" t="s">
        <v>17</v>
      </c>
      <c r="E12" s="4" t="s">
        <v>63</v>
      </c>
      <c r="F12" s="4" t="s">
        <v>63</v>
      </c>
      <c r="G12" s="4" t="s">
        <v>63</v>
      </c>
      <c r="H12" s="9" t="s">
        <v>63</v>
      </c>
    </row>
    <row r="13" spans="1:8" x14ac:dyDescent="0.25">
      <c r="A13" t="s">
        <v>18</v>
      </c>
      <c r="B13" s="1">
        <v>11</v>
      </c>
      <c r="C13" t="s">
        <v>19</v>
      </c>
      <c r="D13" t="s">
        <v>20</v>
      </c>
      <c r="E13" s="4">
        <v>63.99</v>
      </c>
      <c r="F13" s="4">
        <v>14.4</v>
      </c>
      <c r="G13" s="6">
        <f t="shared" ref="G13:G18" si="1">(F13/E13)</f>
        <v>0.22503516174402249</v>
      </c>
      <c r="H13" s="9">
        <v>0.74099999999999999</v>
      </c>
    </row>
    <row r="14" spans="1:8" x14ac:dyDescent="0.25">
      <c r="A14" t="s">
        <v>21</v>
      </c>
      <c r="B14" s="1">
        <v>72</v>
      </c>
      <c r="C14" t="s">
        <v>22</v>
      </c>
      <c r="D14" t="s">
        <v>23</v>
      </c>
      <c r="E14" s="4">
        <v>62.13</v>
      </c>
      <c r="F14" s="4">
        <v>24.5</v>
      </c>
      <c r="G14" s="6">
        <f t="shared" si="1"/>
        <v>0.39433446000321903</v>
      </c>
      <c r="H14" s="9">
        <v>0.60599999999999998</v>
      </c>
    </row>
    <row r="15" spans="1:8" x14ac:dyDescent="0.25">
      <c r="A15" t="s">
        <v>24</v>
      </c>
      <c r="B15" s="1">
        <v>21</v>
      </c>
      <c r="C15" t="s">
        <v>25</v>
      </c>
      <c r="D15" t="s">
        <v>26</v>
      </c>
      <c r="E15" s="4">
        <v>40.71</v>
      </c>
      <c r="F15" s="4">
        <v>28.92</v>
      </c>
      <c r="G15" s="6">
        <f t="shared" si="1"/>
        <v>0.71039056742815032</v>
      </c>
      <c r="H15" s="9">
        <v>0.17599999999999999</v>
      </c>
    </row>
    <row r="16" spans="1:8" x14ac:dyDescent="0.25">
      <c r="A16" t="s">
        <v>27</v>
      </c>
      <c r="B16" s="1">
        <v>88</v>
      </c>
      <c r="C16" t="s">
        <v>28</v>
      </c>
      <c r="D16" t="s">
        <v>29</v>
      </c>
      <c r="E16" s="4">
        <v>222.5</v>
      </c>
      <c r="F16" s="4">
        <v>155.87</v>
      </c>
      <c r="G16" s="6">
        <f t="shared" si="1"/>
        <v>0.70053932584269663</v>
      </c>
      <c r="H16" s="9">
        <v>0.18099999999999999</v>
      </c>
    </row>
    <row r="17" spans="1:8" x14ac:dyDescent="0.25">
      <c r="A17" t="s">
        <v>30</v>
      </c>
      <c r="B17" s="1">
        <v>28</v>
      </c>
      <c r="C17" t="s">
        <v>31</v>
      </c>
      <c r="D17" t="s">
        <v>32</v>
      </c>
      <c r="E17" s="4">
        <v>72.239999999999995</v>
      </c>
      <c r="F17" s="4">
        <v>20.14</v>
      </c>
      <c r="G17" s="6">
        <f t="shared" si="1"/>
        <v>0.27879291251384275</v>
      </c>
      <c r="H17" s="9">
        <v>0.71</v>
      </c>
    </row>
    <row r="18" spans="1:8" x14ac:dyDescent="0.25">
      <c r="A18" t="s">
        <v>33</v>
      </c>
      <c r="B18" s="1">
        <v>46</v>
      </c>
      <c r="C18" t="s">
        <v>34</v>
      </c>
      <c r="D18" t="s">
        <v>35</v>
      </c>
      <c r="E18" s="4">
        <v>22.44</v>
      </c>
      <c r="F18" s="4">
        <v>14.08</v>
      </c>
      <c r="G18" s="6">
        <f t="shared" si="1"/>
        <v>0.62745098039215685</v>
      </c>
      <c r="H18" s="9">
        <v>0.46500000000000002</v>
      </c>
    </row>
    <row r="19" spans="1:8" x14ac:dyDescent="0.25">
      <c r="A19" t="s">
        <v>36</v>
      </c>
      <c r="B19" s="1">
        <v>42</v>
      </c>
      <c r="C19" t="s">
        <v>37</v>
      </c>
      <c r="D19" t="s">
        <v>38</v>
      </c>
      <c r="E19" s="4">
        <v>53.67</v>
      </c>
      <c r="F19" s="4">
        <v>43.09</v>
      </c>
      <c r="G19" s="6">
        <f t="shared" ref="G19:G24" si="2">(F19/E19)</f>
        <v>0.80286938699459665</v>
      </c>
      <c r="H19" s="9">
        <v>8.2000000000000003E-2</v>
      </c>
    </row>
    <row r="20" spans="1:8" x14ac:dyDescent="0.25">
      <c r="A20" t="s">
        <v>39</v>
      </c>
      <c r="B20" s="1">
        <v>64</v>
      </c>
      <c r="C20" t="s">
        <v>40</v>
      </c>
      <c r="D20" t="s">
        <v>41</v>
      </c>
      <c r="E20" s="4">
        <v>161.36000000000001</v>
      </c>
      <c r="F20" s="4">
        <v>26.73</v>
      </c>
      <c r="G20" s="6">
        <f t="shared" si="2"/>
        <v>0.1656544372830937</v>
      </c>
      <c r="H20" s="9">
        <v>0.98599999999999999</v>
      </c>
    </row>
    <row r="21" spans="1:8" x14ac:dyDescent="0.25">
      <c r="A21" t="s">
        <v>42</v>
      </c>
      <c r="B21" s="1">
        <v>51</v>
      </c>
      <c r="C21" t="s">
        <v>43</v>
      </c>
      <c r="D21" t="s">
        <v>44</v>
      </c>
      <c r="E21" s="4">
        <v>87.11</v>
      </c>
      <c r="F21" s="4">
        <v>9.73</v>
      </c>
      <c r="G21" s="6">
        <f t="shared" si="2"/>
        <v>0.11169785328894502</v>
      </c>
      <c r="H21" s="9">
        <v>0.91700000000000004</v>
      </c>
    </row>
    <row r="22" spans="1:8" x14ac:dyDescent="0.25">
      <c r="A22" t="s">
        <v>67</v>
      </c>
      <c r="B22" s="1" t="s">
        <v>63</v>
      </c>
      <c r="C22" s="1" t="s">
        <v>63</v>
      </c>
      <c r="D22" s="1" t="s">
        <v>63</v>
      </c>
      <c r="E22" s="4">
        <v>28</v>
      </c>
      <c r="F22" s="4">
        <v>10.96</v>
      </c>
      <c r="G22" s="6">
        <f t="shared" si="2"/>
        <v>0.39142857142857146</v>
      </c>
      <c r="H22" s="9">
        <v>0.30599999999999999</v>
      </c>
    </row>
    <row r="23" spans="1:8" x14ac:dyDescent="0.25">
      <c r="A23" t="s">
        <v>69</v>
      </c>
      <c r="B23" s="1" t="s">
        <v>63</v>
      </c>
      <c r="C23" s="1" t="s">
        <v>63</v>
      </c>
      <c r="D23" s="1" t="s">
        <v>63</v>
      </c>
      <c r="E23" s="4">
        <v>8.85</v>
      </c>
      <c r="F23" s="5">
        <v>410</v>
      </c>
      <c r="G23" s="6">
        <f>(410/8850)</f>
        <v>4.632768361581921E-2</v>
      </c>
      <c r="H23" s="9">
        <v>0.95099999999999996</v>
      </c>
    </row>
    <row r="24" spans="1:8" x14ac:dyDescent="0.25">
      <c r="A24" t="s">
        <v>45</v>
      </c>
      <c r="B24" s="1">
        <v>9</v>
      </c>
      <c r="C24" t="s">
        <v>46</v>
      </c>
      <c r="D24" t="s">
        <v>47</v>
      </c>
      <c r="E24" s="4">
        <v>56.87</v>
      </c>
      <c r="F24" s="4">
        <v>2.0099999999999998</v>
      </c>
      <c r="G24" s="6">
        <f t="shared" si="2"/>
        <v>3.5343766484965712E-2</v>
      </c>
      <c r="H24" s="9">
        <v>0.98199999999999998</v>
      </c>
    </row>
    <row r="25" spans="1:8" x14ac:dyDescent="0.25">
      <c r="A25" t="s">
        <v>48</v>
      </c>
      <c r="B25" s="1">
        <v>203</v>
      </c>
      <c r="C25" t="s">
        <v>49</v>
      </c>
      <c r="D25" t="s">
        <v>50</v>
      </c>
      <c r="E25" s="1" t="s">
        <v>63</v>
      </c>
      <c r="F25" s="1" t="s">
        <v>63</v>
      </c>
      <c r="G25" t="s">
        <v>63</v>
      </c>
      <c r="H25" s="11" t="s">
        <v>63</v>
      </c>
    </row>
    <row r="26" spans="1:8" x14ac:dyDescent="0.25">
      <c r="A26" t="s">
        <v>51</v>
      </c>
      <c r="B26" s="1">
        <v>252</v>
      </c>
      <c r="C26" t="s">
        <v>52</v>
      </c>
      <c r="D26" t="s">
        <v>53</v>
      </c>
      <c r="E26" s="4">
        <v>1688.78</v>
      </c>
      <c r="F26" s="4">
        <v>600.91999999999996</v>
      </c>
      <c r="G26" s="6">
        <f>(F26/E26)</f>
        <v>0.35583083646182451</v>
      </c>
      <c r="H26" s="8">
        <v>0.67</v>
      </c>
    </row>
    <row r="27" spans="1:8" x14ac:dyDescent="0.25">
      <c r="A27" t="s">
        <v>54</v>
      </c>
      <c r="B27" s="1">
        <v>732</v>
      </c>
      <c r="D27" t="s">
        <v>55</v>
      </c>
      <c r="E27" s="1"/>
      <c r="F2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Jorge Duarte Marques</dc:creator>
  <cp:lastModifiedBy>Rafael Jorge Duarte Marques</cp:lastModifiedBy>
  <dcterms:created xsi:type="dcterms:W3CDTF">2017-09-12T15:14:42Z</dcterms:created>
  <dcterms:modified xsi:type="dcterms:W3CDTF">2018-09-11T14:04:21Z</dcterms:modified>
</cp:coreProperties>
</file>